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11.198\share\共有\36【経営比較分析表】\R4経営比較\下水\【経営比較分析表】2022_174637_46_1718\作成済\"/>
    </mc:Choice>
  </mc:AlternateContent>
  <workbookProtection workbookAlgorithmName="SHA-512" workbookHashValue="puRlRmPE1JfrUv0TLqkO08xI9E5N9jqJ4NzUDeE8u7CGoYM3WDo8arKx3u9rFUZ+Hb5zm1oY4qQDqg1Z8Y9wBA==" workbookSaltValue="jxIv2WXqJol8gjHoRYMYzg==" workbookSpinCount="100000" lockStructure="1"/>
  <bookViews>
    <workbookView xWindow="0" yWindow="0" windowWidth="28800" windowHeight="1168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P6" i="5"/>
  <c r="P10" i="4" s="1"/>
  <c r="O6" i="5"/>
  <c r="N6" i="5"/>
  <c r="M6" i="5"/>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G85" i="4"/>
  <c r="F85" i="4"/>
  <c r="E85" i="4"/>
  <c r="AT10" i="4"/>
  <c r="AL10" i="4"/>
  <c r="AD10" i="4"/>
  <c r="W10" i="4"/>
  <c r="I10" i="4"/>
  <c r="B10" i="4"/>
  <c r="BB8" i="4"/>
  <c r="AL8" i="4"/>
  <c r="AD8" i="4"/>
  <c r="P8" i="4"/>
  <c r="I8" i="4"/>
  <c r="B8" i="4"/>
</calcChain>
</file>

<file path=xl/sharedStrings.xml><?xml version="1.0" encoding="utf-8"?>
<sst xmlns="http://schemas.openxmlformats.org/spreadsheetml/2006/main" count="275" uniqueCount="117">
  <si>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</si>
  <si>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</si>
  <si>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</si>
  <si>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</si>
  <si>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</si>
  <si>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</si>
  <si>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</si>
  <si>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</si>
  <si>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</si>
  <si>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</si>
  <si>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</si>
  <si>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</si>
  <si>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</si>
  <si>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</si>
  <si>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</si>
  <si>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</si>
  <si>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</si>
  <si>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</si>
  <si>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</si>
  <si>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</si>
  <si>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</si>
  <si>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</si>
  <si>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</si>
  <si>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</si>
  <si>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</si>
  <si>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</si>
  <si>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</si>
  <si>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</si>
  <si>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</si>
  <si>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</si>
  <si>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</si>
  <si>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</si>
  <si>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</si>
  <si>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</si>
  <si>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</si>
  <si>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</si>
  <si>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</si>
  <si>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</si>
  <si>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</si>
  <si>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</si>
  <si>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</si>
  <si>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</si>
  <si>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</si>
  <si>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</si>
  <si>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</si>
  <si>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</si>
  <si>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</si>
  <si>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</si>
  <si>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</si>
  <si>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</si>
  <si>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</si>
  <si>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</si>
  <si>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</si>
  <si>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</si>
  <si>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</si>
  <si>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</si>
  <si>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</si>
  <si>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</si>
  <si>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</si>
  <si>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</si>
  <si>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</si>
  <si>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</si>
  <si>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</si>
  <si>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</si>
  <si>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</si>
  <si>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</si>
  <si>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</si>
  <si>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</si>
  <si>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</si>
  <si>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</si>
  <si>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</si>
  <si>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</si>
  <si>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</si>
  <si>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</si>
  <si>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</si>
  <si>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</si>
  <si>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</si>
  <si>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</si>
  <si>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</si>
  <si>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</si>
  <si>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</si>
  <si>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</si>
  <si>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</si>
  <si>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</si>
  <si>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</si>
  <si>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</si>
  <si>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</si>
  <si>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</si>
  <si>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</si>
  <si>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</si>
  <si>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</si>
  <si>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</si>
  <si>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</si>
  <si>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</si>
  <si>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</si>
  <si>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</si>
  <si>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石川県　能登町</t>
  </si>
  <si>
    <t>法適用</t>
  </si>
  <si>
    <t>下水道事業</t>
  </si>
  <si>
    <t>公共下水道</t>
  </si>
  <si>
    <t>Cc2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</si>
  <si>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</si>
  <si>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</si>
  <si>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</si>
  <si>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</si>
  <si>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</si>
  <si>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</si>
  <si>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</si>
  <si>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</si>
  <si>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</si>
  <si>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</si>
  <si>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</si>
  <si>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</si>
  <si>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</si>
  <si>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③当該年度に更新した管渠延長の割合を表す管渠改善率については、公共下水道事業の整備開始年度が平成10年3月であり下水道管渠の標準耐用年数50年を経過した管渠がないこと、管渠修繕の必要もなかったことが要因で実績はない。今後は改築等の財源の確保や経営に与える影響等を踏まえた分析を行った上でストックマネジメント計画に基づき、計画的かつ適正な維持管理を図る必要がある。</t>
    <phoneticPr fontId="4"/>
  </si>
  <si>
    <t>今年度は経費回収率が100％を超えたものの、今後は人口減少により使用料収入の減少が見込まれるため、厳しい経営状況にあることに変わりはない。経営改善のためには、今後も引き続き戸別訪問など水洗化普及活動に努力し、水洗化人口及び有収水量の増加を目指していく必要がある。</t>
    <rPh sb="0" eb="3">
      <t>コンネンド</t>
    </rPh>
    <rPh sb="4" eb="9">
      <t>ケイヒカイシュウリツ</t>
    </rPh>
    <rPh sb="15" eb="16">
      <t>コ</t>
    </rPh>
    <rPh sb="22" eb="24">
      <t>コンゴ</t>
    </rPh>
    <rPh sb="25" eb="29">
      <t>ジンコウゲンショウ</t>
    </rPh>
    <rPh sb="32" eb="35">
      <t>シヨウリョウ</t>
    </rPh>
    <rPh sb="35" eb="37">
      <t>シュウニュウ</t>
    </rPh>
    <rPh sb="38" eb="40">
      <t>ゲンショウ</t>
    </rPh>
    <rPh sb="41" eb="43">
      <t>ミコ</t>
    </rPh>
    <rPh sb="49" eb="50">
      <t>キビ</t>
    </rPh>
    <rPh sb="62" eb="63">
      <t>カ</t>
    </rPh>
    <phoneticPr fontId="4"/>
  </si>
  <si>
    <t>令和2年度より公営企業会計に移行したことで、当年度分析表はR02以降の表記となっている。
①経常収支比率：当該指標は92.67％であり、100％を下回っている（赤字）。
②累積欠損金：24.76％であり、類似団体と比較して同じような比率である。
③流動比率：100％以上が望ましいとされているが、16.59％であり、類似団体と比較しても低い状況である。流動負債の大半を占める企業債の償還金が要因となっている。
④企業債残高対事業規模比率：類似団体と比較して同程度の水準にある。近年は大きな建設改良費もないため、企業債残高としては減少傾向にある。
⑤経費回収率：当該指標は118.13％であり、100％を上回った。
⑥汚水処理原価：類似団体と比較して低い状況となっていることから、今後も維持管理費の抑制に努める。
⑦施設利用率：類似団体との比較においては低い状況となっている。これは節水器具の普及や人口減少等によると考えられる。
⑧水洗化率：経年比較では僅かではあるが増加傾向にある。類似団体との比較ではかなり低い状況となっている為、水洗化に向けた普及啓発を行う必要がある。</t>
    <rPh sb="11" eb="13">
      <t>カイケイ</t>
    </rPh>
    <rPh sb="14" eb="16">
      <t>イコウ</t>
    </rPh>
    <rPh sb="32" eb="34">
      <t>イコウ</t>
    </rPh>
    <rPh sb="35" eb="37">
      <t>ヒョウキ</t>
    </rPh>
    <rPh sb="46" eb="52">
      <t>ケイジョウシュウシヒリツ</t>
    </rPh>
    <rPh sb="73" eb="75">
      <t>シタマワ</t>
    </rPh>
    <rPh sb="80" eb="82">
      <t>アカジ</t>
    </rPh>
    <rPh sb="102" eb="104">
      <t>ルイジ</t>
    </rPh>
    <rPh sb="104" eb="106">
      <t>ダンタイ</t>
    </rPh>
    <rPh sb="107" eb="109">
      <t>ヒカク</t>
    </rPh>
    <rPh sb="111" eb="112">
      <t>オナ</t>
    </rPh>
    <rPh sb="116" eb="118">
      <t>ヒリツ</t>
    </rPh>
    <rPh sb="228" eb="231">
      <t>ドウテイド</t>
    </rPh>
    <rPh sb="238" eb="240">
      <t>キンネン</t>
    </rPh>
    <rPh sb="241" eb="242">
      <t>オオ</t>
    </rPh>
    <rPh sb="255" eb="260">
      <t>キギョウサイザンダカ</t>
    </rPh>
    <rPh sb="264" eb="268">
      <t>ゲンショウケイコウ</t>
    </rPh>
    <rPh sb="280" eb="284">
      <t>トウガイシヒョウ</t>
    </rPh>
    <rPh sb="301" eb="303">
      <t>ウワマワ</t>
    </rPh>
    <rPh sb="415" eb="418">
      <t>スイセンカ</t>
    </rPh>
    <rPh sb="418" eb="419">
      <t>リツ</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</si>
</sst>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A6DA-47CF-BA58-6022E4968E3E}"/>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1.65</c:v>
                </c:pt>
                <c:pt idx="3">
                  <c:v>0.14000000000000001</c:v>
                </c:pt>
                <c:pt idx="4">
                  <c:v>0.08</c:v>
                </c:pt>
              </c:numCache>
            </c:numRef>
          </c:val>
          <c:smooth val="0"/>
          <c:extLst>
            <c:ext xmlns:c16="http://schemas.microsoft.com/office/drawing/2014/chart" uri="{C3380CC4-5D6E-409C-BE32-E72D297353CC}">
              <c16:uniqueId val="{00000001-A6DA-47CF-BA58-6022E4968E3E}"/>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17.66</c:v>
                </c:pt>
                <c:pt idx="3">
                  <c:v>17.23</c:v>
                </c:pt>
                <c:pt idx="4">
                  <c:v>17.23</c:v>
                </c:pt>
              </c:numCache>
            </c:numRef>
          </c:val>
          <c:extLst>
            <c:ext xmlns:c16="http://schemas.microsoft.com/office/drawing/2014/chart" uri="{C3380CC4-5D6E-409C-BE32-E72D297353CC}">
              <c16:uniqueId val="{00000000-9B3D-41F6-A08D-FBE89F541CBA}"/>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50.53</c:v>
                </c:pt>
                <c:pt idx="3">
                  <c:v>51.42</c:v>
                </c:pt>
                <c:pt idx="4">
                  <c:v>48.95</c:v>
                </c:pt>
              </c:numCache>
            </c:numRef>
          </c:val>
          <c:smooth val="0"/>
          <c:extLst>
            <c:ext xmlns:c16="http://schemas.microsoft.com/office/drawing/2014/chart" uri="{C3380CC4-5D6E-409C-BE32-E72D297353CC}">
              <c16:uniqueId val="{00000001-9B3D-41F6-A08D-FBE89F541CBA}"/>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62.81</c:v>
                </c:pt>
                <c:pt idx="3">
                  <c:v>65.42</c:v>
                </c:pt>
                <c:pt idx="4">
                  <c:v>66.099999999999994</c:v>
                </c:pt>
              </c:numCache>
            </c:numRef>
          </c:val>
          <c:extLst>
            <c:ext xmlns:c16="http://schemas.microsoft.com/office/drawing/2014/chart" uri="{C3380CC4-5D6E-409C-BE32-E72D297353CC}">
              <c16:uniqueId val="{00000000-A22E-4306-AAC0-FC47A3C817B1}"/>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82.08</c:v>
                </c:pt>
                <c:pt idx="3">
                  <c:v>81.34</c:v>
                </c:pt>
                <c:pt idx="4">
                  <c:v>81.14</c:v>
                </c:pt>
              </c:numCache>
            </c:numRef>
          </c:val>
          <c:smooth val="0"/>
          <c:extLst>
            <c:ext xmlns:c16="http://schemas.microsoft.com/office/drawing/2014/chart" uri="{C3380CC4-5D6E-409C-BE32-E72D297353CC}">
              <c16:uniqueId val="{00000001-A22E-4306-AAC0-FC47A3C817B1}"/>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105.44</c:v>
                </c:pt>
                <c:pt idx="3">
                  <c:v>98.47</c:v>
                </c:pt>
                <c:pt idx="4">
                  <c:v>92.67</c:v>
                </c:pt>
              </c:numCache>
            </c:numRef>
          </c:val>
          <c:extLst>
            <c:ext xmlns:c16="http://schemas.microsoft.com/office/drawing/2014/chart" uri="{C3380CC4-5D6E-409C-BE32-E72D297353CC}">
              <c16:uniqueId val="{00000000-D532-4A4E-9DFD-8077501D63C7}"/>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107.21</c:v>
                </c:pt>
                <c:pt idx="3">
                  <c:v>107.08</c:v>
                </c:pt>
                <c:pt idx="4">
                  <c:v>106.08</c:v>
                </c:pt>
              </c:numCache>
            </c:numRef>
          </c:val>
          <c:smooth val="0"/>
          <c:extLst>
            <c:ext xmlns:c16="http://schemas.microsoft.com/office/drawing/2014/chart" uri="{C3380CC4-5D6E-409C-BE32-E72D297353CC}">
              <c16:uniqueId val="{00000001-D532-4A4E-9DFD-8077501D63C7}"/>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4.1500000000000004</c:v>
                </c:pt>
                <c:pt idx="3">
                  <c:v>8.0299999999999994</c:v>
                </c:pt>
                <c:pt idx="4">
                  <c:v>12.06</c:v>
                </c:pt>
              </c:numCache>
            </c:numRef>
          </c:val>
          <c:extLst>
            <c:ext xmlns:c16="http://schemas.microsoft.com/office/drawing/2014/chart" uri="{C3380CC4-5D6E-409C-BE32-E72D297353CC}">
              <c16:uniqueId val="{00000000-27B3-4120-98D5-D21925930501}"/>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12.7</c:v>
                </c:pt>
                <c:pt idx="3">
                  <c:v>14.65</c:v>
                </c:pt>
                <c:pt idx="4">
                  <c:v>16.11</c:v>
                </c:pt>
              </c:numCache>
            </c:numRef>
          </c:val>
          <c:smooth val="0"/>
          <c:extLst>
            <c:ext xmlns:c16="http://schemas.microsoft.com/office/drawing/2014/chart" uri="{C3380CC4-5D6E-409C-BE32-E72D297353CC}">
              <c16:uniqueId val="{00000001-27B3-4120-98D5-D21925930501}"/>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6DD5-4802-9958-2C76B8492685}"/>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
                  <c:v>0</c:v>
                </c:pt>
                <c:pt idx="3">
                  <c:v>0.1</c:v>
                </c:pt>
                <c:pt idx="4">
                  <c:v>0.17</c:v>
                </c:pt>
              </c:numCache>
            </c:numRef>
          </c:val>
          <c:smooth val="0"/>
          <c:extLst>
            <c:ext xmlns:c16="http://schemas.microsoft.com/office/drawing/2014/chart" uri="{C3380CC4-5D6E-409C-BE32-E72D297353CC}">
              <c16:uniqueId val="{00000001-6DD5-4802-9958-2C76B8492685}"/>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formatCode="#,##0.00;&quot;△&quot;#,##0.00">
                  <c:v>0</c:v>
                </c:pt>
                <c:pt idx="3" formatCode="#,##0.00;&quot;△&quot;#,##0.00">
                  <c:v>0</c:v>
                </c:pt>
                <c:pt idx="4">
                  <c:v>24.76</c:v>
                </c:pt>
              </c:numCache>
            </c:numRef>
          </c:val>
          <c:extLst>
            <c:ext xmlns:c16="http://schemas.microsoft.com/office/drawing/2014/chart" uri="{C3380CC4-5D6E-409C-BE32-E72D297353CC}">
              <c16:uniqueId val="{00000000-E61F-40C4-A583-41E8728A8094}"/>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43.71</c:v>
                </c:pt>
                <c:pt idx="3">
                  <c:v>45.94</c:v>
                </c:pt>
                <c:pt idx="4">
                  <c:v>29.34</c:v>
                </c:pt>
              </c:numCache>
            </c:numRef>
          </c:val>
          <c:smooth val="0"/>
          <c:extLst>
            <c:ext xmlns:c16="http://schemas.microsoft.com/office/drawing/2014/chart" uri="{C3380CC4-5D6E-409C-BE32-E72D297353CC}">
              <c16:uniqueId val="{00000001-E61F-40C4-A583-41E8728A8094}"/>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12.13</c:v>
                </c:pt>
                <c:pt idx="3">
                  <c:v>31.49</c:v>
                </c:pt>
                <c:pt idx="4">
                  <c:v>16.59</c:v>
                </c:pt>
              </c:numCache>
            </c:numRef>
          </c:val>
          <c:extLst>
            <c:ext xmlns:c16="http://schemas.microsoft.com/office/drawing/2014/chart" uri="{C3380CC4-5D6E-409C-BE32-E72D297353CC}">
              <c16:uniqueId val="{00000000-3AFC-46E0-8944-EE0382D4402E}"/>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40.67</c:v>
                </c:pt>
                <c:pt idx="3">
                  <c:v>47.7</c:v>
                </c:pt>
                <c:pt idx="4">
                  <c:v>50.59</c:v>
                </c:pt>
              </c:numCache>
            </c:numRef>
          </c:val>
          <c:smooth val="0"/>
          <c:extLst>
            <c:ext xmlns:c16="http://schemas.microsoft.com/office/drawing/2014/chart" uri="{C3380CC4-5D6E-409C-BE32-E72D297353CC}">
              <c16:uniqueId val="{00000001-3AFC-46E0-8944-EE0382D4402E}"/>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69.19</c:v>
                </c:pt>
                <c:pt idx="3">
                  <c:v>674.27</c:v>
                </c:pt>
                <c:pt idx="4">
                  <c:v>981.95</c:v>
                </c:pt>
              </c:numCache>
            </c:numRef>
          </c:val>
          <c:extLst>
            <c:ext xmlns:c16="http://schemas.microsoft.com/office/drawing/2014/chart" uri="{C3380CC4-5D6E-409C-BE32-E72D297353CC}">
              <c16:uniqueId val="{00000000-195E-45F1-B0CD-C7881412C12B}"/>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1050.51</c:v>
                </c:pt>
                <c:pt idx="3">
                  <c:v>1102.01</c:v>
                </c:pt>
                <c:pt idx="4">
                  <c:v>987.36</c:v>
                </c:pt>
              </c:numCache>
            </c:numRef>
          </c:val>
          <c:smooth val="0"/>
          <c:extLst>
            <c:ext xmlns:c16="http://schemas.microsoft.com/office/drawing/2014/chart" uri="{C3380CC4-5D6E-409C-BE32-E72D297353CC}">
              <c16:uniqueId val="{00000001-195E-45F1-B0CD-C7881412C12B}"/>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94.76</c:v>
                </c:pt>
                <c:pt idx="3">
                  <c:v>100.01</c:v>
                </c:pt>
                <c:pt idx="4">
                  <c:v>118.13</c:v>
                </c:pt>
              </c:numCache>
            </c:numRef>
          </c:val>
          <c:extLst>
            <c:ext xmlns:c16="http://schemas.microsoft.com/office/drawing/2014/chart" uri="{C3380CC4-5D6E-409C-BE32-E72D297353CC}">
              <c16:uniqueId val="{00000000-3583-46D7-B2E1-46470CAA0183}"/>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82.65</c:v>
                </c:pt>
                <c:pt idx="3">
                  <c:v>82.55</c:v>
                </c:pt>
                <c:pt idx="4">
                  <c:v>83.55</c:v>
                </c:pt>
              </c:numCache>
            </c:numRef>
          </c:val>
          <c:smooth val="0"/>
          <c:extLst>
            <c:ext xmlns:c16="http://schemas.microsoft.com/office/drawing/2014/chart" uri="{C3380CC4-5D6E-409C-BE32-E72D297353CC}">
              <c16:uniqueId val="{00000001-3583-46D7-B2E1-46470CAA0183}"/>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176.06</c:v>
                </c:pt>
                <c:pt idx="3">
                  <c:v>168.2</c:v>
                </c:pt>
                <c:pt idx="4">
                  <c:v>142.87</c:v>
                </c:pt>
              </c:numCache>
            </c:numRef>
          </c:val>
          <c:extLst>
            <c:ext xmlns:c16="http://schemas.microsoft.com/office/drawing/2014/chart" uri="{C3380CC4-5D6E-409C-BE32-E72D297353CC}">
              <c16:uniqueId val="{00000000-2C68-41EE-BB92-338E235221D2}"/>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186.3</c:v>
                </c:pt>
                <c:pt idx="3">
                  <c:v>188.38</c:v>
                </c:pt>
                <c:pt idx="4">
                  <c:v>185.98</c:v>
                </c:pt>
              </c:numCache>
            </c:numRef>
          </c:val>
          <c:smooth val="0"/>
          <c:extLst>
            <c:ext xmlns:c16="http://schemas.microsoft.com/office/drawing/2014/chart" uri="{C3380CC4-5D6E-409C-BE32-E72D297353CC}">
              <c16:uniqueId val="{00000001-2C68-41EE-BB92-338E235221D2}"/>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N16"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石川県　能登町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法適用</v>
      </c>
      <c r="C8" s="40"/>
      <c r="D8" s="40"/>
      <c r="E8" s="40"/>
      <c r="F8" s="40"/>
      <c r="G8" s="40"/>
      <c r="H8" s="40"/>
      <c r="I8" s="40" t="str">
        <f>データ!J6</f>
        <v>下水道事業</v>
      </c>
      <c r="J8" s="40"/>
      <c r="K8" s="40"/>
      <c r="L8" s="40"/>
      <c r="M8" s="40"/>
      <c r="N8" s="40"/>
      <c r="O8" s="40"/>
      <c r="P8" s="40" t="str">
        <f>データ!K6</f>
        <v>公共下水道</v>
      </c>
      <c r="Q8" s="40"/>
      <c r="R8" s="40"/>
      <c r="S8" s="40"/>
      <c r="T8" s="40"/>
      <c r="U8" s="40"/>
      <c r="V8" s="40"/>
      <c r="W8" s="40" t="str">
        <f>データ!L6</f>
        <v>Cc2</v>
      </c>
      <c r="X8" s="40"/>
      <c r="Y8" s="40"/>
      <c r="Z8" s="40"/>
      <c r="AA8" s="40"/>
      <c r="AB8" s="40"/>
      <c r="AC8" s="40"/>
      <c r="AD8" s="41" t="str">
        <f>データ!$M$6</f>
        <v>非設置</v>
      </c>
      <c r="AE8" s="41"/>
      <c r="AF8" s="41"/>
      <c r="AG8" s="41"/>
      <c r="AH8" s="41"/>
      <c r="AI8" s="41"/>
      <c r="AJ8" s="41"/>
      <c r="AK8" s="3"/>
      <c r="AL8" s="42">
        <f>データ!S6</f>
        <v>15636</v>
      </c>
      <c r="AM8" s="42"/>
      <c r="AN8" s="42"/>
      <c r="AO8" s="42"/>
      <c r="AP8" s="42"/>
      <c r="AQ8" s="42"/>
      <c r="AR8" s="42"/>
      <c r="AS8" s="42"/>
      <c r="AT8" s="35">
        <f>データ!T6</f>
        <v>273.27</v>
      </c>
      <c r="AU8" s="35"/>
      <c r="AV8" s="35"/>
      <c r="AW8" s="35"/>
      <c r="AX8" s="35"/>
      <c r="AY8" s="35"/>
      <c r="AZ8" s="35"/>
      <c r="BA8" s="35"/>
      <c r="BB8" s="35">
        <f>データ!U6</f>
        <v>57.22</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f>データ!O6</f>
        <v>41.18</v>
      </c>
      <c r="J10" s="35"/>
      <c r="K10" s="35"/>
      <c r="L10" s="35"/>
      <c r="M10" s="35"/>
      <c r="N10" s="35"/>
      <c r="O10" s="35"/>
      <c r="P10" s="35">
        <f>データ!P6</f>
        <v>11.7</v>
      </c>
      <c r="Q10" s="35"/>
      <c r="R10" s="35"/>
      <c r="S10" s="35"/>
      <c r="T10" s="35"/>
      <c r="U10" s="35"/>
      <c r="V10" s="35"/>
      <c r="W10" s="35">
        <f>データ!Q6</f>
        <v>105.41</v>
      </c>
      <c r="X10" s="35"/>
      <c r="Y10" s="35"/>
      <c r="Z10" s="35"/>
      <c r="AA10" s="35"/>
      <c r="AB10" s="35"/>
      <c r="AC10" s="35"/>
      <c r="AD10" s="42">
        <f>データ!R6</f>
        <v>3300</v>
      </c>
      <c r="AE10" s="42"/>
      <c r="AF10" s="42"/>
      <c r="AG10" s="42"/>
      <c r="AH10" s="42"/>
      <c r="AI10" s="42"/>
      <c r="AJ10" s="42"/>
      <c r="AK10" s="2"/>
      <c r="AL10" s="42">
        <f>データ!V6</f>
        <v>1808</v>
      </c>
      <c r="AM10" s="42"/>
      <c r="AN10" s="42"/>
      <c r="AO10" s="42"/>
      <c r="AP10" s="42"/>
      <c r="AQ10" s="42"/>
      <c r="AR10" s="42"/>
      <c r="AS10" s="42"/>
      <c r="AT10" s="35">
        <f>データ!W6</f>
        <v>0.51</v>
      </c>
      <c r="AU10" s="35"/>
      <c r="AV10" s="35"/>
      <c r="AW10" s="35"/>
      <c r="AX10" s="35"/>
      <c r="AY10" s="35"/>
      <c r="AZ10" s="35"/>
      <c r="BA10" s="35"/>
      <c r="BB10" s="35">
        <f>データ!X6</f>
        <v>3545.1</v>
      </c>
      <c r="BC10" s="35"/>
      <c r="BD10" s="35"/>
      <c r="BE10" s="35"/>
      <c r="BF10" s="35"/>
      <c r="BG10" s="35"/>
      <c r="BH10" s="35"/>
      <c r="BI10" s="35"/>
      <c r="BJ10" s="2"/>
      <c r="BK10" s="2"/>
      <c r="BL10" s="67" t="s">
        <v>22</v>
      </c>
      <c r="BM10" s="68"/>
      <c r="BN10" s="69" t="s">
        <v>23</v>
      </c>
      <c r="BO10" s="69"/>
      <c r="BP10" s="69"/>
      <c r="BQ10" s="69"/>
      <c r="BR10" s="69"/>
      <c r="BS10" s="69"/>
      <c r="BT10" s="69"/>
      <c r="BU10" s="69"/>
      <c r="BV10" s="69"/>
      <c r="BW10" s="69"/>
      <c r="BX10" s="69"/>
      <c r="BY10" s="7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15">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15">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116</v>
      </c>
      <c r="BM16" s="62"/>
      <c r="BN16" s="62"/>
      <c r="BO16" s="62"/>
      <c r="BP16" s="62"/>
      <c r="BQ16" s="62"/>
      <c r="BR16" s="62"/>
      <c r="BS16" s="62"/>
      <c r="BT16" s="62"/>
      <c r="BU16" s="62"/>
      <c r="BV16" s="62"/>
      <c r="BW16" s="62"/>
      <c r="BX16" s="62"/>
      <c r="BY16" s="62"/>
      <c r="BZ16" s="6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1" t="s">
        <v>114</v>
      </c>
      <c r="BM47" s="62"/>
      <c r="BN47" s="62"/>
      <c r="BO47" s="62"/>
      <c r="BP47" s="62"/>
      <c r="BQ47" s="62"/>
      <c r="BR47" s="62"/>
      <c r="BS47" s="62"/>
      <c r="BT47" s="62"/>
      <c r="BU47" s="62"/>
      <c r="BV47" s="62"/>
      <c r="BW47" s="62"/>
      <c r="BX47" s="62"/>
      <c r="BY47" s="62"/>
      <c r="BZ47" s="6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1"/>
      <c r="BM48" s="62"/>
      <c r="BN48" s="62"/>
      <c r="BO48" s="62"/>
      <c r="BP48" s="62"/>
      <c r="BQ48" s="62"/>
      <c r="BR48" s="62"/>
      <c r="BS48" s="62"/>
      <c r="BT48" s="62"/>
      <c r="BU48" s="62"/>
      <c r="BV48" s="62"/>
      <c r="BW48" s="62"/>
      <c r="BX48" s="62"/>
      <c r="BY48" s="62"/>
      <c r="BZ48" s="6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1"/>
      <c r="BM49" s="62"/>
      <c r="BN49" s="62"/>
      <c r="BO49" s="62"/>
      <c r="BP49" s="62"/>
      <c r="BQ49" s="62"/>
      <c r="BR49" s="62"/>
      <c r="BS49" s="62"/>
      <c r="BT49" s="62"/>
      <c r="BU49" s="62"/>
      <c r="BV49" s="62"/>
      <c r="BW49" s="62"/>
      <c r="BX49" s="62"/>
      <c r="BY49" s="62"/>
      <c r="BZ49" s="6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1"/>
      <c r="BM50" s="62"/>
      <c r="BN50" s="62"/>
      <c r="BO50" s="62"/>
      <c r="BP50" s="62"/>
      <c r="BQ50" s="62"/>
      <c r="BR50" s="62"/>
      <c r="BS50" s="62"/>
      <c r="BT50" s="62"/>
      <c r="BU50" s="62"/>
      <c r="BV50" s="62"/>
      <c r="BW50" s="62"/>
      <c r="BX50" s="62"/>
      <c r="BY50" s="62"/>
      <c r="BZ50" s="6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1"/>
      <c r="BM51" s="62"/>
      <c r="BN51" s="62"/>
      <c r="BO51" s="62"/>
      <c r="BP51" s="62"/>
      <c r="BQ51" s="62"/>
      <c r="BR51" s="62"/>
      <c r="BS51" s="62"/>
      <c r="BT51" s="62"/>
      <c r="BU51" s="62"/>
      <c r="BV51" s="62"/>
      <c r="BW51" s="62"/>
      <c r="BX51" s="62"/>
      <c r="BY51" s="62"/>
      <c r="BZ51" s="6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1"/>
      <c r="BM52" s="62"/>
      <c r="BN52" s="62"/>
      <c r="BO52" s="62"/>
      <c r="BP52" s="62"/>
      <c r="BQ52" s="62"/>
      <c r="BR52" s="62"/>
      <c r="BS52" s="62"/>
      <c r="BT52" s="62"/>
      <c r="BU52" s="62"/>
      <c r="BV52" s="62"/>
      <c r="BW52" s="62"/>
      <c r="BX52" s="62"/>
      <c r="BY52" s="62"/>
      <c r="BZ52" s="6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1"/>
      <c r="BM53" s="62"/>
      <c r="BN53" s="62"/>
      <c r="BO53" s="62"/>
      <c r="BP53" s="62"/>
      <c r="BQ53" s="62"/>
      <c r="BR53" s="62"/>
      <c r="BS53" s="62"/>
      <c r="BT53" s="62"/>
      <c r="BU53" s="62"/>
      <c r="BV53" s="62"/>
      <c r="BW53" s="62"/>
      <c r="BX53" s="62"/>
      <c r="BY53" s="62"/>
      <c r="BZ53" s="6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1"/>
      <c r="BM54" s="62"/>
      <c r="BN54" s="62"/>
      <c r="BO54" s="62"/>
      <c r="BP54" s="62"/>
      <c r="BQ54" s="62"/>
      <c r="BR54" s="62"/>
      <c r="BS54" s="62"/>
      <c r="BT54" s="62"/>
      <c r="BU54" s="62"/>
      <c r="BV54" s="62"/>
      <c r="BW54" s="62"/>
      <c r="BX54" s="62"/>
      <c r="BY54" s="62"/>
      <c r="BZ54" s="6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1"/>
      <c r="BM55" s="62"/>
      <c r="BN55" s="62"/>
      <c r="BO55" s="62"/>
      <c r="BP55" s="62"/>
      <c r="BQ55" s="62"/>
      <c r="BR55" s="62"/>
      <c r="BS55" s="62"/>
      <c r="BT55" s="62"/>
      <c r="BU55" s="62"/>
      <c r="BV55" s="62"/>
      <c r="BW55" s="62"/>
      <c r="BX55" s="62"/>
      <c r="BY55" s="62"/>
      <c r="BZ55" s="6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1"/>
      <c r="BM56" s="62"/>
      <c r="BN56" s="62"/>
      <c r="BO56" s="62"/>
      <c r="BP56" s="62"/>
      <c r="BQ56" s="62"/>
      <c r="BR56" s="62"/>
      <c r="BS56" s="62"/>
      <c r="BT56" s="62"/>
      <c r="BU56" s="62"/>
      <c r="BV56" s="62"/>
      <c r="BW56" s="62"/>
      <c r="BX56" s="62"/>
      <c r="BY56" s="62"/>
      <c r="BZ56" s="6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1"/>
      <c r="BM57" s="62"/>
      <c r="BN57" s="62"/>
      <c r="BO57" s="62"/>
      <c r="BP57" s="62"/>
      <c r="BQ57" s="62"/>
      <c r="BR57" s="62"/>
      <c r="BS57" s="62"/>
      <c r="BT57" s="62"/>
      <c r="BU57" s="62"/>
      <c r="BV57" s="62"/>
      <c r="BW57" s="62"/>
      <c r="BX57" s="62"/>
      <c r="BY57" s="62"/>
      <c r="BZ57" s="6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1"/>
      <c r="BM58" s="62"/>
      <c r="BN58" s="62"/>
      <c r="BO58" s="62"/>
      <c r="BP58" s="62"/>
      <c r="BQ58" s="62"/>
      <c r="BR58" s="62"/>
      <c r="BS58" s="62"/>
      <c r="BT58" s="62"/>
      <c r="BU58" s="62"/>
      <c r="BV58" s="62"/>
      <c r="BW58" s="62"/>
      <c r="BX58" s="62"/>
      <c r="BY58" s="62"/>
      <c r="BZ58" s="6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1"/>
      <c r="BM59" s="62"/>
      <c r="BN59" s="62"/>
      <c r="BO59" s="62"/>
      <c r="BP59" s="62"/>
      <c r="BQ59" s="62"/>
      <c r="BR59" s="62"/>
      <c r="BS59" s="62"/>
      <c r="BT59" s="62"/>
      <c r="BU59" s="62"/>
      <c r="BV59" s="62"/>
      <c r="BW59" s="62"/>
      <c r="BX59" s="62"/>
      <c r="BY59" s="62"/>
      <c r="BZ59" s="63"/>
    </row>
    <row r="60" spans="1:78" ht="13.5" customHeight="1" x14ac:dyDescent="0.15">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61"/>
      <c r="BM60" s="62"/>
      <c r="BN60" s="62"/>
      <c r="BO60" s="62"/>
      <c r="BP60" s="62"/>
      <c r="BQ60" s="62"/>
      <c r="BR60" s="62"/>
      <c r="BS60" s="62"/>
      <c r="BT60" s="62"/>
      <c r="BU60" s="62"/>
      <c r="BV60" s="62"/>
      <c r="BW60" s="62"/>
      <c r="BX60" s="62"/>
      <c r="BY60" s="62"/>
      <c r="BZ60" s="63"/>
    </row>
    <row r="61" spans="1:78" ht="13.5" customHeight="1" x14ac:dyDescent="0.15">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61"/>
      <c r="BM61" s="62"/>
      <c r="BN61" s="62"/>
      <c r="BO61" s="62"/>
      <c r="BP61" s="62"/>
      <c r="BQ61" s="62"/>
      <c r="BR61" s="62"/>
      <c r="BS61" s="62"/>
      <c r="BT61" s="62"/>
      <c r="BU61" s="62"/>
      <c r="BV61" s="62"/>
      <c r="BW61" s="62"/>
      <c r="BX61" s="62"/>
      <c r="BY61" s="62"/>
      <c r="BZ61" s="6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1"/>
      <c r="BM62" s="62"/>
      <c r="BN62" s="62"/>
      <c r="BO62" s="62"/>
      <c r="BP62" s="62"/>
      <c r="BQ62" s="62"/>
      <c r="BR62" s="62"/>
      <c r="BS62" s="62"/>
      <c r="BT62" s="62"/>
      <c r="BU62" s="62"/>
      <c r="BV62" s="62"/>
      <c r="BW62" s="62"/>
      <c r="BX62" s="62"/>
      <c r="BY62" s="62"/>
      <c r="BZ62" s="6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4"/>
      <c r="BM63" s="65"/>
      <c r="BN63" s="65"/>
      <c r="BO63" s="65"/>
      <c r="BP63" s="65"/>
      <c r="BQ63" s="65"/>
      <c r="BR63" s="65"/>
      <c r="BS63" s="65"/>
      <c r="BT63" s="65"/>
      <c r="BU63" s="65"/>
      <c r="BV63" s="65"/>
      <c r="BW63" s="65"/>
      <c r="BX63" s="65"/>
      <c r="BY63" s="65"/>
      <c r="BZ63" s="66"/>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1" t="s">
        <v>115</v>
      </c>
      <c r="BM66" s="62"/>
      <c r="BN66" s="62"/>
      <c r="BO66" s="62"/>
      <c r="BP66" s="62"/>
      <c r="BQ66" s="62"/>
      <c r="BR66" s="62"/>
      <c r="BS66" s="62"/>
      <c r="BT66" s="62"/>
      <c r="BU66" s="62"/>
      <c r="BV66" s="62"/>
      <c r="BW66" s="62"/>
      <c r="BX66" s="62"/>
      <c r="BY66" s="62"/>
      <c r="BZ66" s="6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1"/>
      <c r="BM67" s="62"/>
      <c r="BN67" s="62"/>
      <c r="BO67" s="62"/>
      <c r="BP67" s="62"/>
      <c r="BQ67" s="62"/>
      <c r="BR67" s="62"/>
      <c r="BS67" s="62"/>
      <c r="BT67" s="62"/>
      <c r="BU67" s="62"/>
      <c r="BV67" s="62"/>
      <c r="BW67" s="62"/>
      <c r="BX67" s="62"/>
      <c r="BY67" s="62"/>
      <c r="BZ67" s="6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1"/>
      <c r="BM68" s="62"/>
      <c r="BN68" s="62"/>
      <c r="BO68" s="62"/>
      <c r="BP68" s="62"/>
      <c r="BQ68" s="62"/>
      <c r="BR68" s="62"/>
      <c r="BS68" s="62"/>
      <c r="BT68" s="62"/>
      <c r="BU68" s="62"/>
      <c r="BV68" s="62"/>
      <c r="BW68" s="62"/>
      <c r="BX68" s="62"/>
      <c r="BY68" s="62"/>
      <c r="BZ68" s="6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1"/>
      <c r="BM69" s="62"/>
      <c r="BN69" s="62"/>
      <c r="BO69" s="62"/>
      <c r="BP69" s="62"/>
      <c r="BQ69" s="62"/>
      <c r="BR69" s="62"/>
      <c r="BS69" s="62"/>
      <c r="BT69" s="62"/>
      <c r="BU69" s="62"/>
      <c r="BV69" s="62"/>
      <c r="BW69" s="62"/>
      <c r="BX69" s="62"/>
      <c r="BY69" s="62"/>
      <c r="BZ69" s="6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1"/>
      <c r="BM70" s="62"/>
      <c r="BN70" s="62"/>
      <c r="BO70" s="62"/>
      <c r="BP70" s="62"/>
      <c r="BQ70" s="62"/>
      <c r="BR70" s="62"/>
      <c r="BS70" s="62"/>
      <c r="BT70" s="62"/>
      <c r="BU70" s="62"/>
      <c r="BV70" s="62"/>
      <c r="BW70" s="62"/>
      <c r="BX70" s="62"/>
      <c r="BY70" s="62"/>
      <c r="BZ70" s="6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1"/>
      <c r="BM71" s="62"/>
      <c r="BN71" s="62"/>
      <c r="BO71" s="62"/>
      <c r="BP71" s="62"/>
      <c r="BQ71" s="62"/>
      <c r="BR71" s="62"/>
      <c r="BS71" s="62"/>
      <c r="BT71" s="62"/>
      <c r="BU71" s="62"/>
      <c r="BV71" s="62"/>
      <c r="BW71" s="62"/>
      <c r="BX71" s="62"/>
      <c r="BY71" s="62"/>
      <c r="BZ71" s="6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1"/>
      <c r="BM72" s="62"/>
      <c r="BN72" s="62"/>
      <c r="BO72" s="62"/>
      <c r="BP72" s="62"/>
      <c r="BQ72" s="62"/>
      <c r="BR72" s="62"/>
      <c r="BS72" s="62"/>
      <c r="BT72" s="62"/>
      <c r="BU72" s="62"/>
      <c r="BV72" s="62"/>
      <c r="BW72" s="62"/>
      <c r="BX72" s="62"/>
      <c r="BY72" s="62"/>
      <c r="BZ72" s="6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1"/>
      <c r="BM73" s="62"/>
      <c r="BN73" s="62"/>
      <c r="BO73" s="62"/>
      <c r="BP73" s="62"/>
      <c r="BQ73" s="62"/>
      <c r="BR73" s="62"/>
      <c r="BS73" s="62"/>
      <c r="BT73" s="62"/>
      <c r="BU73" s="62"/>
      <c r="BV73" s="62"/>
      <c r="BW73" s="62"/>
      <c r="BX73" s="62"/>
      <c r="BY73" s="62"/>
      <c r="BZ73" s="6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1"/>
      <c r="BM74" s="62"/>
      <c r="BN74" s="62"/>
      <c r="BO74" s="62"/>
      <c r="BP74" s="62"/>
      <c r="BQ74" s="62"/>
      <c r="BR74" s="62"/>
      <c r="BS74" s="62"/>
      <c r="BT74" s="62"/>
      <c r="BU74" s="62"/>
      <c r="BV74" s="62"/>
      <c r="BW74" s="62"/>
      <c r="BX74" s="62"/>
      <c r="BY74" s="62"/>
      <c r="BZ74" s="6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1"/>
      <c r="BM75" s="62"/>
      <c r="BN75" s="62"/>
      <c r="BO75" s="62"/>
      <c r="BP75" s="62"/>
      <c r="BQ75" s="62"/>
      <c r="BR75" s="62"/>
      <c r="BS75" s="62"/>
      <c r="BT75" s="62"/>
      <c r="BU75" s="62"/>
      <c r="BV75" s="62"/>
      <c r="BW75" s="62"/>
      <c r="BX75" s="62"/>
      <c r="BY75" s="62"/>
      <c r="BZ75" s="6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1"/>
      <c r="BM76" s="62"/>
      <c r="BN76" s="62"/>
      <c r="BO76" s="62"/>
      <c r="BP76" s="62"/>
      <c r="BQ76" s="62"/>
      <c r="BR76" s="62"/>
      <c r="BS76" s="62"/>
      <c r="BT76" s="62"/>
      <c r="BU76" s="62"/>
      <c r="BV76" s="62"/>
      <c r="BW76" s="62"/>
      <c r="BX76" s="62"/>
      <c r="BY76" s="62"/>
      <c r="BZ76" s="6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1"/>
      <c r="BM77" s="62"/>
      <c r="BN77" s="62"/>
      <c r="BO77" s="62"/>
      <c r="BP77" s="62"/>
      <c r="BQ77" s="62"/>
      <c r="BR77" s="62"/>
      <c r="BS77" s="62"/>
      <c r="BT77" s="62"/>
      <c r="BU77" s="62"/>
      <c r="BV77" s="62"/>
      <c r="BW77" s="62"/>
      <c r="BX77" s="62"/>
      <c r="BY77" s="62"/>
      <c r="BZ77" s="6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1"/>
      <c r="BM78" s="62"/>
      <c r="BN78" s="62"/>
      <c r="BO78" s="62"/>
      <c r="BP78" s="62"/>
      <c r="BQ78" s="62"/>
      <c r="BR78" s="62"/>
      <c r="BS78" s="62"/>
      <c r="BT78" s="62"/>
      <c r="BU78" s="62"/>
      <c r="BV78" s="62"/>
      <c r="BW78" s="62"/>
      <c r="BX78" s="62"/>
      <c r="BY78" s="62"/>
      <c r="BZ78" s="6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1"/>
      <c r="BM79" s="62"/>
      <c r="BN79" s="62"/>
      <c r="BO79" s="62"/>
      <c r="BP79" s="62"/>
      <c r="BQ79" s="62"/>
      <c r="BR79" s="62"/>
      <c r="BS79" s="62"/>
      <c r="BT79" s="62"/>
      <c r="BU79" s="62"/>
      <c r="BV79" s="62"/>
      <c r="BW79" s="62"/>
      <c r="BX79" s="62"/>
      <c r="BY79" s="62"/>
      <c r="BZ79" s="6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1"/>
      <c r="BM80" s="62"/>
      <c r="BN80" s="62"/>
      <c r="BO80" s="62"/>
      <c r="BP80" s="62"/>
      <c r="BQ80" s="62"/>
      <c r="BR80" s="62"/>
      <c r="BS80" s="62"/>
      <c r="BT80" s="62"/>
      <c r="BU80" s="62"/>
      <c r="BV80" s="62"/>
      <c r="BW80" s="62"/>
      <c r="BX80" s="62"/>
      <c r="BY80" s="62"/>
      <c r="BZ80" s="6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1"/>
      <c r="BM81" s="62"/>
      <c r="BN81" s="62"/>
      <c r="BO81" s="62"/>
      <c r="BP81" s="62"/>
      <c r="BQ81" s="62"/>
      <c r="BR81" s="62"/>
      <c r="BS81" s="62"/>
      <c r="BT81" s="62"/>
      <c r="BU81" s="62"/>
      <c r="BV81" s="62"/>
      <c r="BW81" s="62"/>
      <c r="BX81" s="62"/>
      <c r="BY81" s="62"/>
      <c r="BZ81" s="6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4"/>
      <c r="BM82" s="65"/>
      <c r="BN82" s="65"/>
      <c r="BO82" s="65"/>
      <c r="BP82" s="65"/>
      <c r="BQ82" s="65"/>
      <c r="BR82" s="65"/>
      <c r="BS82" s="65"/>
      <c r="BT82" s="65"/>
      <c r="BU82" s="65"/>
      <c r="BV82" s="65"/>
      <c r="BW82" s="65"/>
      <c r="BX82" s="65"/>
      <c r="BY82" s="65"/>
      <c r="BZ82" s="66"/>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ttCsIZMshzlW933I2O20nWzjpEdKXoCK7zJHresuGWK3dctMv0RfwoS55TqWrgraa3cOiUJxGHJb+TxeKAQkXA==" saltValue="cWjgn1rxiEXt3LBJCS3b5Q=="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174637</v>
      </c>
      <c r="D6" s="19">
        <f t="shared" si="3"/>
        <v>46</v>
      </c>
      <c r="E6" s="19">
        <f t="shared" si="3"/>
        <v>17</v>
      </c>
      <c r="F6" s="19">
        <f t="shared" si="3"/>
        <v>1</v>
      </c>
      <c r="G6" s="19">
        <f t="shared" si="3"/>
        <v>0</v>
      </c>
      <c r="H6" s="19" t="str">
        <f t="shared" si="3"/>
        <v>石川県　能登町</v>
      </c>
      <c r="I6" s="19" t="str">
        <f t="shared" si="3"/>
        <v>法適用</v>
      </c>
      <c r="J6" s="19" t="str">
        <f t="shared" si="3"/>
        <v>下水道事業</v>
      </c>
      <c r="K6" s="19" t="str">
        <f t="shared" si="3"/>
        <v>公共下水道</v>
      </c>
      <c r="L6" s="19" t="str">
        <f t="shared" si="3"/>
        <v>Cc2</v>
      </c>
      <c r="M6" s="19" t="str">
        <f t="shared" si="3"/>
        <v>非設置</v>
      </c>
      <c r="N6" s="20" t="str">
        <f t="shared" si="3"/>
        <v>-</v>
      </c>
      <c r="O6" s="20">
        <f t="shared" si="3"/>
        <v>41.18</v>
      </c>
      <c r="P6" s="20">
        <f t="shared" si="3"/>
        <v>11.7</v>
      </c>
      <c r="Q6" s="20">
        <f t="shared" si="3"/>
        <v>105.41</v>
      </c>
      <c r="R6" s="20">
        <f t="shared" si="3"/>
        <v>3300</v>
      </c>
      <c r="S6" s="20">
        <f t="shared" si="3"/>
        <v>15636</v>
      </c>
      <c r="T6" s="20">
        <f t="shared" si="3"/>
        <v>273.27</v>
      </c>
      <c r="U6" s="20">
        <f t="shared" si="3"/>
        <v>57.22</v>
      </c>
      <c r="V6" s="20">
        <f t="shared" si="3"/>
        <v>1808</v>
      </c>
      <c r="W6" s="20">
        <f t="shared" si="3"/>
        <v>0.51</v>
      </c>
      <c r="X6" s="20">
        <f t="shared" si="3"/>
        <v>3545.1</v>
      </c>
      <c r="Y6" s="21" t="str">
        <f>IF(Y7="",NA(),Y7)</f>
        <v>-</v>
      </c>
      <c r="Z6" s="21" t="str">
        <f t="shared" ref="Z6:AH6" si="4">IF(Z7="",NA(),Z7)</f>
        <v>-</v>
      </c>
      <c r="AA6" s="21">
        <f t="shared" si="4"/>
        <v>105.44</v>
      </c>
      <c r="AB6" s="21">
        <f t="shared" si="4"/>
        <v>98.47</v>
      </c>
      <c r="AC6" s="21">
        <f t="shared" si="4"/>
        <v>92.67</v>
      </c>
      <c r="AD6" s="21" t="str">
        <f t="shared" si="4"/>
        <v>-</v>
      </c>
      <c r="AE6" s="21" t="str">
        <f t="shared" si="4"/>
        <v>-</v>
      </c>
      <c r="AF6" s="21">
        <f t="shared" si="4"/>
        <v>107.21</v>
      </c>
      <c r="AG6" s="21">
        <f t="shared" si="4"/>
        <v>107.08</v>
      </c>
      <c r="AH6" s="21">
        <f t="shared" si="4"/>
        <v>106.08</v>
      </c>
      <c r="AI6" s="20" t="str">
        <f>IF(AI7="","",IF(AI7="-","【-】","【"&amp;SUBSTITUTE(TEXT(AI7,"#,##0.00"),"-","△")&amp;"】"))</f>
        <v>【106.11】</v>
      </c>
      <c r="AJ6" s="21" t="str">
        <f>IF(AJ7="",NA(),AJ7)</f>
        <v>-</v>
      </c>
      <c r="AK6" s="21" t="str">
        <f t="shared" ref="AK6:AS6" si="5">IF(AK7="",NA(),AK7)</f>
        <v>-</v>
      </c>
      <c r="AL6" s="20">
        <f t="shared" si="5"/>
        <v>0</v>
      </c>
      <c r="AM6" s="20">
        <f t="shared" si="5"/>
        <v>0</v>
      </c>
      <c r="AN6" s="21">
        <f t="shared" si="5"/>
        <v>24.76</v>
      </c>
      <c r="AO6" s="21" t="str">
        <f t="shared" si="5"/>
        <v>-</v>
      </c>
      <c r="AP6" s="21" t="str">
        <f t="shared" si="5"/>
        <v>-</v>
      </c>
      <c r="AQ6" s="21">
        <f t="shared" si="5"/>
        <v>43.71</v>
      </c>
      <c r="AR6" s="21">
        <f t="shared" si="5"/>
        <v>45.94</v>
      </c>
      <c r="AS6" s="21">
        <f t="shared" si="5"/>
        <v>29.34</v>
      </c>
      <c r="AT6" s="20" t="str">
        <f>IF(AT7="","",IF(AT7="-","【-】","【"&amp;SUBSTITUTE(TEXT(AT7,"#,##0.00"),"-","△")&amp;"】"))</f>
        <v>【3.15】</v>
      </c>
      <c r="AU6" s="21" t="str">
        <f>IF(AU7="",NA(),AU7)</f>
        <v>-</v>
      </c>
      <c r="AV6" s="21" t="str">
        <f t="shared" ref="AV6:BD6" si="6">IF(AV7="",NA(),AV7)</f>
        <v>-</v>
      </c>
      <c r="AW6" s="21">
        <f t="shared" si="6"/>
        <v>12.13</v>
      </c>
      <c r="AX6" s="21">
        <f t="shared" si="6"/>
        <v>31.49</v>
      </c>
      <c r="AY6" s="21">
        <f t="shared" si="6"/>
        <v>16.59</v>
      </c>
      <c r="AZ6" s="21" t="str">
        <f t="shared" si="6"/>
        <v>-</v>
      </c>
      <c r="BA6" s="21" t="str">
        <f t="shared" si="6"/>
        <v>-</v>
      </c>
      <c r="BB6" s="21">
        <f t="shared" si="6"/>
        <v>40.67</v>
      </c>
      <c r="BC6" s="21">
        <f t="shared" si="6"/>
        <v>47.7</v>
      </c>
      <c r="BD6" s="21">
        <f t="shared" si="6"/>
        <v>50.59</v>
      </c>
      <c r="BE6" s="20" t="str">
        <f>IF(BE7="","",IF(BE7="-","【-】","【"&amp;SUBSTITUTE(TEXT(BE7,"#,##0.00"),"-","△")&amp;"】"))</f>
        <v>【73.44】</v>
      </c>
      <c r="BF6" s="21" t="str">
        <f>IF(BF7="",NA(),BF7)</f>
        <v>-</v>
      </c>
      <c r="BG6" s="21" t="str">
        <f t="shared" ref="BG6:BO6" si="7">IF(BG7="",NA(),BG7)</f>
        <v>-</v>
      </c>
      <c r="BH6" s="21">
        <f t="shared" si="7"/>
        <v>69.19</v>
      </c>
      <c r="BI6" s="21">
        <f t="shared" si="7"/>
        <v>674.27</v>
      </c>
      <c r="BJ6" s="21">
        <f t="shared" si="7"/>
        <v>981.95</v>
      </c>
      <c r="BK6" s="21" t="str">
        <f t="shared" si="7"/>
        <v>-</v>
      </c>
      <c r="BL6" s="21" t="str">
        <f t="shared" si="7"/>
        <v>-</v>
      </c>
      <c r="BM6" s="21">
        <f t="shared" si="7"/>
        <v>1050.51</v>
      </c>
      <c r="BN6" s="21">
        <f t="shared" si="7"/>
        <v>1102.01</v>
      </c>
      <c r="BO6" s="21">
        <f t="shared" si="7"/>
        <v>987.36</v>
      </c>
      <c r="BP6" s="20" t="str">
        <f>IF(BP7="","",IF(BP7="-","【-】","【"&amp;SUBSTITUTE(TEXT(BP7,"#,##0.00"),"-","△")&amp;"】"))</f>
        <v>【652.82】</v>
      </c>
      <c r="BQ6" s="21" t="str">
        <f>IF(BQ7="",NA(),BQ7)</f>
        <v>-</v>
      </c>
      <c r="BR6" s="21" t="str">
        <f t="shared" ref="BR6:BZ6" si="8">IF(BR7="",NA(),BR7)</f>
        <v>-</v>
      </c>
      <c r="BS6" s="21">
        <f t="shared" si="8"/>
        <v>94.76</v>
      </c>
      <c r="BT6" s="21">
        <f t="shared" si="8"/>
        <v>100.01</v>
      </c>
      <c r="BU6" s="21">
        <f t="shared" si="8"/>
        <v>118.13</v>
      </c>
      <c r="BV6" s="21" t="str">
        <f t="shared" si="8"/>
        <v>-</v>
      </c>
      <c r="BW6" s="21" t="str">
        <f t="shared" si="8"/>
        <v>-</v>
      </c>
      <c r="BX6" s="21">
        <f t="shared" si="8"/>
        <v>82.65</v>
      </c>
      <c r="BY6" s="21">
        <f t="shared" si="8"/>
        <v>82.55</v>
      </c>
      <c r="BZ6" s="21">
        <f t="shared" si="8"/>
        <v>83.55</v>
      </c>
      <c r="CA6" s="20" t="str">
        <f>IF(CA7="","",IF(CA7="-","【-】","【"&amp;SUBSTITUTE(TEXT(CA7,"#,##0.00"),"-","△")&amp;"】"))</f>
        <v>【97.61】</v>
      </c>
      <c r="CB6" s="21" t="str">
        <f>IF(CB7="",NA(),CB7)</f>
        <v>-</v>
      </c>
      <c r="CC6" s="21" t="str">
        <f t="shared" ref="CC6:CK6" si="9">IF(CC7="",NA(),CC7)</f>
        <v>-</v>
      </c>
      <c r="CD6" s="21">
        <f t="shared" si="9"/>
        <v>176.06</v>
      </c>
      <c r="CE6" s="21">
        <f t="shared" si="9"/>
        <v>168.2</v>
      </c>
      <c r="CF6" s="21">
        <f t="shared" si="9"/>
        <v>142.87</v>
      </c>
      <c r="CG6" s="21" t="str">
        <f t="shared" si="9"/>
        <v>-</v>
      </c>
      <c r="CH6" s="21" t="str">
        <f t="shared" si="9"/>
        <v>-</v>
      </c>
      <c r="CI6" s="21">
        <f t="shared" si="9"/>
        <v>186.3</v>
      </c>
      <c r="CJ6" s="21">
        <f t="shared" si="9"/>
        <v>188.38</v>
      </c>
      <c r="CK6" s="21">
        <f t="shared" si="9"/>
        <v>185.98</v>
      </c>
      <c r="CL6" s="20" t="str">
        <f>IF(CL7="","",IF(CL7="-","【-】","【"&amp;SUBSTITUTE(TEXT(CL7,"#,##0.00"),"-","△")&amp;"】"))</f>
        <v>【138.29】</v>
      </c>
      <c r="CM6" s="21" t="str">
        <f>IF(CM7="",NA(),CM7)</f>
        <v>-</v>
      </c>
      <c r="CN6" s="21" t="str">
        <f t="shared" ref="CN6:CV6" si="10">IF(CN7="",NA(),CN7)</f>
        <v>-</v>
      </c>
      <c r="CO6" s="21">
        <f t="shared" si="10"/>
        <v>17.66</v>
      </c>
      <c r="CP6" s="21">
        <f t="shared" si="10"/>
        <v>17.23</v>
      </c>
      <c r="CQ6" s="21">
        <f t="shared" si="10"/>
        <v>17.23</v>
      </c>
      <c r="CR6" s="21" t="str">
        <f t="shared" si="10"/>
        <v>-</v>
      </c>
      <c r="CS6" s="21" t="str">
        <f t="shared" si="10"/>
        <v>-</v>
      </c>
      <c r="CT6" s="21">
        <f t="shared" si="10"/>
        <v>50.53</v>
      </c>
      <c r="CU6" s="21">
        <f t="shared" si="10"/>
        <v>51.42</v>
      </c>
      <c r="CV6" s="21">
        <f t="shared" si="10"/>
        <v>48.95</v>
      </c>
      <c r="CW6" s="20" t="str">
        <f>IF(CW7="","",IF(CW7="-","【-】","【"&amp;SUBSTITUTE(TEXT(CW7,"#,##0.00"),"-","△")&amp;"】"))</f>
        <v>【59.10】</v>
      </c>
      <c r="CX6" s="21" t="str">
        <f>IF(CX7="",NA(),CX7)</f>
        <v>-</v>
      </c>
      <c r="CY6" s="21" t="str">
        <f t="shared" ref="CY6:DG6" si="11">IF(CY7="",NA(),CY7)</f>
        <v>-</v>
      </c>
      <c r="CZ6" s="21">
        <f t="shared" si="11"/>
        <v>62.81</v>
      </c>
      <c r="DA6" s="21">
        <f t="shared" si="11"/>
        <v>65.42</v>
      </c>
      <c r="DB6" s="21">
        <f t="shared" si="11"/>
        <v>66.099999999999994</v>
      </c>
      <c r="DC6" s="21" t="str">
        <f t="shared" si="11"/>
        <v>-</v>
      </c>
      <c r="DD6" s="21" t="str">
        <f t="shared" si="11"/>
        <v>-</v>
      </c>
      <c r="DE6" s="21">
        <f t="shared" si="11"/>
        <v>82.08</v>
      </c>
      <c r="DF6" s="21">
        <f t="shared" si="11"/>
        <v>81.34</v>
      </c>
      <c r="DG6" s="21">
        <f t="shared" si="11"/>
        <v>81.14</v>
      </c>
      <c r="DH6" s="20" t="str">
        <f>IF(DH7="","",IF(DH7="-","【-】","【"&amp;SUBSTITUTE(TEXT(DH7,"#,##0.00"),"-","△")&amp;"】"))</f>
        <v>【95.82】</v>
      </c>
      <c r="DI6" s="21" t="str">
        <f>IF(DI7="",NA(),DI7)</f>
        <v>-</v>
      </c>
      <c r="DJ6" s="21" t="str">
        <f t="shared" ref="DJ6:DR6" si="12">IF(DJ7="",NA(),DJ7)</f>
        <v>-</v>
      </c>
      <c r="DK6" s="21">
        <f t="shared" si="12"/>
        <v>4.1500000000000004</v>
      </c>
      <c r="DL6" s="21">
        <f t="shared" si="12"/>
        <v>8.0299999999999994</v>
      </c>
      <c r="DM6" s="21">
        <f t="shared" si="12"/>
        <v>12.06</v>
      </c>
      <c r="DN6" s="21" t="str">
        <f t="shared" si="12"/>
        <v>-</v>
      </c>
      <c r="DO6" s="21" t="str">
        <f t="shared" si="12"/>
        <v>-</v>
      </c>
      <c r="DP6" s="21">
        <f t="shared" si="12"/>
        <v>12.7</v>
      </c>
      <c r="DQ6" s="21">
        <f t="shared" si="12"/>
        <v>14.65</v>
      </c>
      <c r="DR6" s="21">
        <f t="shared" si="12"/>
        <v>16.11</v>
      </c>
      <c r="DS6" s="20" t="str">
        <f>IF(DS7="","",IF(DS7="-","【-】","【"&amp;SUBSTITUTE(TEXT(DS7,"#,##0.00"),"-","△")&amp;"】"))</f>
        <v>【39.74】</v>
      </c>
      <c r="DT6" s="21" t="str">
        <f>IF(DT7="",NA(),DT7)</f>
        <v>-</v>
      </c>
      <c r="DU6" s="21" t="str">
        <f t="shared" ref="DU6:EC6" si="13">IF(DU7="",NA(),DU7)</f>
        <v>-</v>
      </c>
      <c r="DV6" s="20">
        <f t="shared" si="13"/>
        <v>0</v>
      </c>
      <c r="DW6" s="20">
        <f t="shared" si="13"/>
        <v>0</v>
      </c>
      <c r="DX6" s="20">
        <f t="shared" si="13"/>
        <v>0</v>
      </c>
      <c r="DY6" s="21" t="str">
        <f t="shared" si="13"/>
        <v>-</v>
      </c>
      <c r="DZ6" s="21" t="str">
        <f t="shared" si="13"/>
        <v>-</v>
      </c>
      <c r="EA6" s="20">
        <f t="shared" si="13"/>
        <v>0</v>
      </c>
      <c r="EB6" s="21">
        <f t="shared" si="13"/>
        <v>0.1</v>
      </c>
      <c r="EC6" s="21">
        <f t="shared" si="13"/>
        <v>0.17</v>
      </c>
      <c r="ED6" s="20" t="str">
        <f>IF(ED7="","",IF(ED7="-","【-】","【"&amp;SUBSTITUTE(TEXT(ED7,"#,##0.00"),"-","△")&amp;"】"))</f>
        <v>【7.62】</v>
      </c>
      <c r="EE6" s="21" t="str">
        <f>IF(EE7="",NA(),EE7)</f>
        <v>-</v>
      </c>
      <c r="EF6" s="21" t="str">
        <f t="shared" ref="EF6:EN6" si="14">IF(EF7="",NA(),EF7)</f>
        <v>-</v>
      </c>
      <c r="EG6" s="20">
        <f t="shared" si="14"/>
        <v>0</v>
      </c>
      <c r="EH6" s="20">
        <f t="shared" si="14"/>
        <v>0</v>
      </c>
      <c r="EI6" s="20">
        <f t="shared" si="14"/>
        <v>0</v>
      </c>
      <c r="EJ6" s="21" t="str">
        <f t="shared" si="14"/>
        <v>-</v>
      </c>
      <c r="EK6" s="21" t="str">
        <f t="shared" si="14"/>
        <v>-</v>
      </c>
      <c r="EL6" s="21">
        <f t="shared" si="14"/>
        <v>1.65</v>
      </c>
      <c r="EM6" s="21">
        <f t="shared" si="14"/>
        <v>0.14000000000000001</v>
      </c>
      <c r="EN6" s="21">
        <f t="shared" si="14"/>
        <v>0.08</v>
      </c>
      <c r="EO6" s="20" t="str">
        <f>IF(EO7="","",IF(EO7="-","【-】","【"&amp;SUBSTITUTE(TEXT(EO7,"#,##0.00"),"-","△")&amp;"】"))</f>
        <v>【0.23】</v>
      </c>
    </row>
    <row r="7" spans="1:148" s="22" customFormat="1" x14ac:dyDescent="0.15">
      <c r="A7" s="14"/>
      <c r="B7" s="23">
        <v>2022</v>
      </c>
      <c r="C7" s="23">
        <v>174637</v>
      </c>
      <c r="D7" s="23">
        <v>46</v>
      </c>
      <c r="E7" s="23">
        <v>17</v>
      </c>
      <c r="F7" s="23">
        <v>1</v>
      </c>
      <c r="G7" s="23">
        <v>0</v>
      </c>
      <c r="H7" s="23" t="s">
        <v>96</v>
      </c>
      <c r="I7" s="23" t="s">
        <v>97</v>
      </c>
      <c r="J7" s="23" t="s">
        <v>98</v>
      </c>
      <c r="K7" s="23" t="s">
        <v>99</v>
      </c>
      <c r="L7" s="23" t="s">
        <v>100</v>
      </c>
      <c r="M7" s="23" t="s">
        <v>101</v>
      </c>
      <c r="N7" s="24" t="s">
        <v>102</v>
      </c>
      <c r="O7" s="24">
        <v>41.18</v>
      </c>
      <c r="P7" s="24">
        <v>11.7</v>
      </c>
      <c r="Q7" s="24">
        <v>105.41</v>
      </c>
      <c r="R7" s="24">
        <v>3300</v>
      </c>
      <c r="S7" s="24">
        <v>15636</v>
      </c>
      <c r="T7" s="24">
        <v>273.27</v>
      </c>
      <c r="U7" s="24">
        <v>57.22</v>
      </c>
      <c r="V7" s="24">
        <v>1808</v>
      </c>
      <c r="W7" s="24">
        <v>0.51</v>
      </c>
      <c r="X7" s="24">
        <v>3545.1</v>
      </c>
      <c r="Y7" s="24" t="s">
        <v>102</v>
      </c>
      <c r="Z7" s="24" t="s">
        <v>102</v>
      </c>
      <c r="AA7" s="24">
        <v>105.44</v>
      </c>
      <c r="AB7" s="24">
        <v>98.47</v>
      </c>
      <c r="AC7" s="24">
        <v>92.67</v>
      </c>
      <c r="AD7" s="24" t="s">
        <v>102</v>
      </c>
      <c r="AE7" s="24" t="s">
        <v>102</v>
      </c>
      <c r="AF7" s="24">
        <v>107.21</v>
      </c>
      <c r="AG7" s="24">
        <v>107.08</v>
      </c>
      <c r="AH7" s="24">
        <v>106.08</v>
      </c>
      <c r="AI7" s="24">
        <v>106.11</v>
      </c>
      <c r="AJ7" s="24" t="s">
        <v>102</v>
      </c>
      <c r="AK7" s="24" t="s">
        <v>102</v>
      </c>
      <c r="AL7" s="24">
        <v>0</v>
      </c>
      <c r="AM7" s="24">
        <v>0</v>
      </c>
      <c r="AN7" s="24">
        <v>24.76</v>
      </c>
      <c r="AO7" s="24" t="s">
        <v>102</v>
      </c>
      <c r="AP7" s="24" t="s">
        <v>102</v>
      </c>
      <c r="AQ7" s="24">
        <v>43.71</v>
      </c>
      <c r="AR7" s="24">
        <v>45.94</v>
      </c>
      <c r="AS7" s="24">
        <v>29.34</v>
      </c>
      <c r="AT7" s="24">
        <v>3.15</v>
      </c>
      <c r="AU7" s="24" t="s">
        <v>102</v>
      </c>
      <c r="AV7" s="24" t="s">
        <v>102</v>
      </c>
      <c r="AW7" s="24">
        <v>12.13</v>
      </c>
      <c r="AX7" s="24">
        <v>31.49</v>
      </c>
      <c r="AY7" s="24">
        <v>16.59</v>
      </c>
      <c r="AZ7" s="24" t="s">
        <v>102</v>
      </c>
      <c r="BA7" s="24" t="s">
        <v>102</v>
      </c>
      <c r="BB7" s="24">
        <v>40.67</v>
      </c>
      <c r="BC7" s="24">
        <v>47.7</v>
      </c>
      <c r="BD7" s="24">
        <v>50.59</v>
      </c>
      <c r="BE7" s="24">
        <v>73.44</v>
      </c>
      <c r="BF7" s="24" t="s">
        <v>102</v>
      </c>
      <c r="BG7" s="24" t="s">
        <v>102</v>
      </c>
      <c r="BH7" s="24">
        <v>69.19</v>
      </c>
      <c r="BI7" s="24">
        <v>674.27</v>
      </c>
      <c r="BJ7" s="24">
        <v>981.95</v>
      </c>
      <c r="BK7" s="24" t="s">
        <v>102</v>
      </c>
      <c r="BL7" s="24" t="s">
        <v>102</v>
      </c>
      <c r="BM7" s="24">
        <v>1050.51</v>
      </c>
      <c r="BN7" s="24">
        <v>1102.01</v>
      </c>
      <c r="BO7" s="24">
        <v>987.36</v>
      </c>
      <c r="BP7" s="24">
        <v>652.82000000000005</v>
      </c>
      <c r="BQ7" s="24" t="s">
        <v>102</v>
      </c>
      <c r="BR7" s="24" t="s">
        <v>102</v>
      </c>
      <c r="BS7" s="24">
        <v>94.76</v>
      </c>
      <c r="BT7" s="24">
        <v>100.01</v>
      </c>
      <c r="BU7" s="24">
        <v>118.13</v>
      </c>
      <c r="BV7" s="24" t="s">
        <v>102</v>
      </c>
      <c r="BW7" s="24" t="s">
        <v>102</v>
      </c>
      <c r="BX7" s="24">
        <v>82.65</v>
      </c>
      <c r="BY7" s="24">
        <v>82.55</v>
      </c>
      <c r="BZ7" s="24">
        <v>83.55</v>
      </c>
      <c r="CA7" s="24">
        <v>97.61</v>
      </c>
      <c r="CB7" s="24" t="s">
        <v>102</v>
      </c>
      <c r="CC7" s="24" t="s">
        <v>102</v>
      </c>
      <c r="CD7" s="24">
        <v>176.06</v>
      </c>
      <c r="CE7" s="24">
        <v>168.2</v>
      </c>
      <c r="CF7" s="24">
        <v>142.87</v>
      </c>
      <c r="CG7" s="24" t="s">
        <v>102</v>
      </c>
      <c r="CH7" s="24" t="s">
        <v>102</v>
      </c>
      <c r="CI7" s="24">
        <v>186.3</v>
      </c>
      <c r="CJ7" s="24">
        <v>188.38</v>
      </c>
      <c r="CK7" s="24">
        <v>185.98</v>
      </c>
      <c r="CL7" s="24">
        <v>138.29</v>
      </c>
      <c r="CM7" s="24" t="s">
        <v>102</v>
      </c>
      <c r="CN7" s="24" t="s">
        <v>102</v>
      </c>
      <c r="CO7" s="24">
        <v>17.66</v>
      </c>
      <c r="CP7" s="24">
        <v>17.23</v>
      </c>
      <c r="CQ7" s="24">
        <v>17.23</v>
      </c>
      <c r="CR7" s="24" t="s">
        <v>102</v>
      </c>
      <c r="CS7" s="24" t="s">
        <v>102</v>
      </c>
      <c r="CT7" s="24">
        <v>50.53</v>
      </c>
      <c r="CU7" s="24">
        <v>51.42</v>
      </c>
      <c r="CV7" s="24">
        <v>48.95</v>
      </c>
      <c r="CW7" s="24">
        <v>59.1</v>
      </c>
      <c r="CX7" s="24" t="s">
        <v>102</v>
      </c>
      <c r="CY7" s="24" t="s">
        <v>102</v>
      </c>
      <c r="CZ7" s="24">
        <v>62.81</v>
      </c>
      <c r="DA7" s="24">
        <v>65.42</v>
      </c>
      <c r="DB7" s="24">
        <v>66.099999999999994</v>
      </c>
      <c r="DC7" s="24" t="s">
        <v>102</v>
      </c>
      <c r="DD7" s="24" t="s">
        <v>102</v>
      </c>
      <c r="DE7" s="24">
        <v>82.08</v>
      </c>
      <c r="DF7" s="24">
        <v>81.34</v>
      </c>
      <c r="DG7" s="24">
        <v>81.14</v>
      </c>
      <c r="DH7" s="24">
        <v>95.82</v>
      </c>
      <c r="DI7" s="24" t="s">
        <v>102</v>
      </c>
      <c r="DJ7" s="24" t="s">
        <v>102</v>
      </c>
      <c r="DK7" s="24">
        <v>4.1500000000000004</v>
      </c>
      <c r="DL7" s="24">
        <v>8.0299999999999994</v>
      </c>
      <c r="DM7" s="24">
        <v>12.06</v>
      </c>
      <c r="DN7" s="24" t="s">
        <v>102</v>
      </c>
      <c r="DO7" s="24" t="s">
        <v>102</v>
      </c>
      <c r="DP7" s="24">
        <v>12.7</v>
      </c>
      <c r="DQ7" s="24">
        <v>14.65</v>
      </c>
      <c r="DR7" s="24">
        <v>16.11</v>
      </c>
      <c r="DS7" s="24">
        <v>39.74</v>
      </c>
      <c r="DT7" s="24" t="s">
        <v>102</v>
      </c>
      <c r="DU7" s="24" t="s">
        <v>102</v>
      </c>
      <c r="DV7" s="24">
        <v>0</v>
      </c>
      <c r="DW7" s="24">
        <v>0</v>
      </c>
      <c r="DX7" s="24">
        <v>0</v>
      </c>
      <c r="DY7" s="24" t="s">
        <v>102</v>
      </c>
      <c r="DZ7" s="24" t="s">
        <v>102</v>
      </c>
      <c r="EA7" s="24">
        <v>0</v>
      </c>
      <c r="EB7" s="24">
        <v>0.1</v>
      </c>
      <c r="EC7" s="24">
        <v>0.17</v>
      </c>
      <c r="ED7" s="24">
        <v>7.62</v>
      </c>
      <c r="EE7" s="24" t="s">
        <v>102</v>
      </c>
      <c r="EF7" s="24" t="s">
        <v>102</v>
      </c>
      <c r="EG7" s="24">
        <v>0</v>
      </c>
      <c r="EH7" s="24">
        <v>0</v>
      </c>
      <c r="EI7" s="24">
        <v>0</v>
      </c>
      <c r="EJ7" s="24" t="s">
        <v>102</v>
      </c>
      <c r="EK7" s="24" t="s">
        <v>102</v>
      </c>
      <c r="EL7" s="24">
        <v>1.65</v>
      </c>
      <c r="EM7" s="24">
        <v>0.14000000000000001</v>
      </c>
      <c r="EN7" s="24">
        <v>0.08</v>
      </c>
      <c r="EO7" s="24">
        <v>0.23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112</v>
      </c>
      <c r="E13" t="s">
        <v>111</v>
      </c>
      <c r="F13" t="s">
        <v>111</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大澤 融</cp:lastModifiedBy>
  <cp:lastPrinted>2024-03-07T04:14:26Z</cp:lastPrinted>
  <dcterms:created xsi:type="dcterms:W3CDTF">2023-12-12T00:46:21Z</dcterms:created>
  <dcterms:modified xsi:type="dcterms:W3CDTF">2024-03-07T04:45:04Z</dcterms:modified>
  <cp:category/>
</cp:coreProperties>
</file>